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I195" i="1"/>
  <c r="J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<sst xmlns="http://schemas.openxmlformats.org/spreadsheetml/2006/main" count="234" uniqueCount="77">
  <si>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</si>
  <si>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</si>
  <si>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</si>
  <si>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</si>
  <si>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</si>
  <si>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</si>
  <si>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</si>
  <si>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</si>
  <si>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</si>
  <si>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</si>
  <si>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</si>
  <si>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</si>
  <si>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</si>
  <si>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</si>
  <si>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</si>
  <si>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</si>
  <si>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</si>
  <si>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</si>
  <si>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</si>
  <si>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</si>
  <si>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</si>
  <si>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</si>
  <si>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</si>
  <si>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</si>
  <si>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</si>
  <si>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</si>
  <si>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</si>
  <si>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</si>
  <si>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</si>
  <si>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</si>
  <si>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</si>
  <si>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</si>
  <si>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</si>
  <si>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</si>
  <si>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</si>
  <si>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</si>
  <si>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блинчики со сгущенкой</t>
  </si>
  <si>
    <t>какао с молоком</t>
  </si>
  <si>
    <t>батон</t>
  </si>
  <si>
    <t>масло сливочное</t>
  </si>
  <si>
    <t>фрукт</t>
  </si>
  <si>
    <t>груша</t>
  </si>
  <si>
    <t>котлета рубленная</t>
  </si>
  <si>
    <t>хлеб.черн</t>
  </si>
  <si>
    <t>щи из квашеенной капусты</t>
  </si>
  <si>
    <t>макароные изд отварные</t>
  </si>
  <si>
    <t>огурец свежий</t>
  </si>
  <si>
    <t>кисель</t>
  </si>
  <si>
    <t>директор</t>
  </si>
  <si>
    <t>ИО Ермакова.А.Н</t>
  </si>
  <si>
    <t xml:space="preserve">каша овсяная </t>
  </si>
  <si>
    <t>компот из сухофруктов</t>
  </si>
  <si>
    <t>пшеничный</t>
  </si>
  <si>
    <t>апельсин</t>
  </si>
  <si>
    <t>сыр российский</t>
  </si>
  <si>
    <t>182 мт2011</t>
  </si>
  <si>
    <t>349 мт2011</t>
  </si>
  <si>
    <t>338/341</t>
  </si>
  <si>
    <t>макароные изд с сыром</t>
  </si>
  <si>
    <t>мандарин</t>
  </si>
  <si>
    <t>204мт2011</t>
  </si>
  <si>
    <t>382мт2011</t>
  </si>
  <si>
    <t>13.11.23</t>
  </si>
  <si>
    <t>блинчики с вареньем</t>
  </si>
  <si>
    <t>чай с лимоном</t>
  </si>
  <si>
    <t xml:space="preserve"> пшеничный</t>
  </si>
  <si>
    <t>масло</t>
  </si>
  <si>
    <t>каша рисовая</t>
  </si>
  <si>
    <t>банан</t>
  </si>
  <si>
    <t>сок фруктовый</t>
  </si>
  <si>
    <t>пр</t>
  </si>
  <si>
    <t>14мт2011</t>
  </si>
  <si>
    <t>запеканка сз творога</t>
  </si>
  <si>
    <t>чай с сахаром</t>
  </si>
  <si>
    <t>яблоко</t>
  </si>
  <si>
    <t>печенье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</si>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</sst>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M84" sqref="M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48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49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62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6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50</v>
      </c>
      <c r="F6" s="41">
        <v>160</v>
      </c>
      <c r="G6" s="41">
        <v>6</v>
      </c>
      <c r="H6" s="41">
        <v>4</v>
      </c>
      <c r="I6" s="41">
        <v>32</v>
      </c>
      <c r="J6" s="41">
        <v>236</v>
      </c>
      <c r="K6" s="42" t="s">
        <v>55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26.4" x14ac:dyDescent="0.3">
      <c r="A8" s="24"/>
      <c r="B8" s="16"/>
      <c r="C8" s="11"/>
      <c r="D8" s="7" t="s">
        <v>22</v>
      </c>
      <c r="E8" s="43" t="s">
        <v>51</v>
      </c>
      <c r="F8" s="44">
        <v>200</v>
      </c>
      <c r="G8" s="44">
        <v>1</v>
      </c>
      <c r="H8" s="44">
        <v>0</v>
      </c>
      <c r="I8" s="44">
        <v>47</v>
      </c>
      <c r="J8" s="44">
        <v>133</v>
      </c>
      <c r="K8" s="45" t="s">
        <v>56</v>
      </c>
    </row>
    <row r="9" spans="1:11" ht="14.4" x14ac:dyDescent="0.3">
      <c r="A9" s="24"/>
      <c r="B9" s="16"/>
      <c r="C9" s="11"/>
      <c r="D9" s="7" t="s">
        <v>23</v>
      </c>
      <c r="E9" s="43" t="s">
        <v>52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35</v>
      </c>
    </row>
    <row r="10" spans="1:11" ht="14.4" x14ac:dyDescent="0.3">
      <c r="A10" s="24"/>
      <c r="B10" s="16"/>
      <c r="C10" s="11"/>
      <c r="D10" s="7" t="s">
        <v>24</v>
      </c>
      <c r="E10" s="43" t="s">
        <v>53</v>
      </c>
      <c r="F10" s="44">
        <v>100</v>
      </c>
      <c r="G10" s="44">
        <v>0</v>
      </c>
      <c r="H10" s="44">
        <v>0</v>
      </c>
      <c r="I10" s="44">
        <v>10</v>
      </c>
      <c r="J10" s="44">
        <v>54</v>
      </c>
      <c r="K10" s="45" t="s">
        <v>57</v>
      </c>
    </row>
    <row r="11" spans="1:11" ht="14.4" x14ac:dyDescent="0.3">
      <c r="A11" s="24"/>
      <c r="B11" s="16"/>
      <c r="C11" s="11"/>
      <c r="D11" s="6"/>
      <c r="E11" s="43" t="s">
        <v>54</v>
      </c>
      <c r="F11" s="44">
        <v>15</v>
      </c>
      <c r="G11" s="44">
        <v>5</v>
      </c>
      <c r="H11" s="44">
        <v>4</v>
      </c>
      <c r="I11" s="44">
        <v>0</v>
      </c>
      <c r="J11" s="44">
        <v>54</v>
      </c>
      <c r="K11" s="45">
        <v>15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 t="shared" ref="G13:J13" si="0">SUM(G6:G12)</f>
        <v>14</v>
      </c>
      <c r="H13" s="20">
        <f t="shared" si="0"/>
        <v>8</v>
      </c>
      <c r="I13" s="20">
        <f t="shared" si="0"/>
        <v>103</v>
      </c>
      <c r="J13" s="20">
        <f t="shared" si="0"/>
        <v>547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505</v>
      </c>
      <c r="G24" s="33">
        <f t="shared" ref="G24:J24" si="2">G13+G23</f>
        <v>14</v>
      </c>
      <c r="H24" s="33">
        <f t="shared" si="2"/>
        <v>8</v>
      </c>
      <c r="I24" s="33">
        <f t="shared" si="2"/>
        <v>103</v>
      </c>
      <c r="J24" s="33">
        <f t="shared" si="2"/>
        <v>547</v>
      </c>
      <c r="K24" s="33"/>
    </row>
    <row r="25" spans="1:11" ht="26.4" x14ac:dyDescent="0.3">
      <c r="A25" s="15">
        <v>2</v>
      </c>
      <c r="B25" s="16">
        <v>4</v>
      </c>
      <c r="C25" s="23" t="s">
        <v>20</v>
      </c>
      <c r="D25" s="5" t="s">
        <v>21</v>
      </c>
      <c r="E25" s="40" t="s">
        <v>58</v>
      </c>
      <c r="F25" s="41">
        <v>170</v>
      </c>
      <c r="G25" s="41">
        <v>12.25</v>
      </c>
      <c r="H25" s="41">
        <v>8.86</v>
      </c>
      <c r="I25" s="41">
        <v>31</v>
      </c>
      <c r="J25" s="41">
        <v>284</v>
      </c>
      <c r="K25" s="42" t="s">
        <v>60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37</v>
      </c>
      <c r="F27" s="44">
        <v>200</v>
      </c>
      <c r="G27" s="44">
        <v>4</v>
      </c>
      <c r="H27" s="44">
        <v>3</v>
      </c>
      <c r="I27" s="44">
        <v>18</v>
      </c>
      <c r="J27" s="44">
        <v>119</v>
      </c>
      <c r="K27" s="45" t="s">
        <v>61</v>
      </c>
    </row>
    <row r="28" spans="1:11" ht="14.4" x14ac:dyDescent="0.3">
      <c r="A28" s="15"/>
      <c r="B28" s="16"/>
      <c r="C28" s="11"/>
      <c r="D28" s="7" t="s">
        <v>23</v>
      </c>
      <c r="E28" s="43" t="s">
        <v>52</v>
      </c>
      <c r="F28" s="44">
        <v>30</v>
      </c>
      <c r="G28" s="44">
        <v>2</v>
      </c>
      <c r="H28" s="44">
        <v>0</v>
      </c>
      <c r="I28" s="44">
        <v>14</v>
      </c>
      <c r="J28" s="44">
        <v>72</v>
      </c>
      <c r="K28" s="45" t="s">
        <v>35</v>
      </c>
    </row>
    <row r="29" spans="1:11" ht="14.4" x14ac:dyDescent="0.3">
      <c r="A29" s="15"/>
      <c r="B29" s="16"/>
      <c r="C29" s="11"/>
      <c r="D29" s="7" t="s">
        <v>24</v>
      </c>
      <c r="E29" s="43" t="s">
        <v>59</v>
      </c>
      <c r="F29" s="44">
        <v>100</v>
      </c>
      <c r="G29" s="44">
        <v>1</v>
      </c>
      <c r="H29" s="44">
        <v>0</v>
      </c>
      <c r="I29" s="44">
        <v>23</v>
      </c>
      <c r="J29" s="44">
        <v>85</v>
      </c>
      <c r="K29" s="45">
        <v>341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19.25</v>
      </c>
      <c r="H32" s="20">
        <f t="shared" ref="H32" si="4">SUM(H25:H31)</f>
        <v>11.86</v>
      </c>
      <c r="I32" s="20">
        <f t="shared" ref="I32" si="5">SUM(I25:I31)</f>
        <v>86</v>
      </c>
      <c r="J32" s="20">
        <f t="shared" ref="J32" si="6">SUM(J25:J31)</f>
        <v>560</v>
      </c>
      <c r="K32" s="26"/>
    </row>
    <row r="33" spans="1:11" ht="14.4" x14ac:dyDescent="0.3">
      <c r="A33" s="14">
        <f>A25</f>
        <v>2</v>
      </c>
      <c r="B33" s="14">
        <f>B25</f>
        <v>4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2</v>
      </c>
      <c r="B43" s="34">
        <f>B25</f>
        <v>4</v>
      </c>
      <c r="C43" s="52" t="s">
        <v>4</v>
      </c>
      <c r="D43" s="53"/>
      <c r="E43" s="32"/>
      <c r="F43" s="33">
        <f>F32+F42</f>
        <v>500</v>
      </c>
      <c r="G43" s="33">
        <f t="shared" ref="G43" si="11">G32+G42</f>
        <v>19.25</v>
      </c>
      <c r="H43" s="33">
        <f t="shared" ref="H43" si="12">H32+H42</f>
        <v>11.86</v>
      </c>
      <c r="I43" s="33">
        <f t="shared" ref="I43" si="13">I32+I42</f>
        <v>86</v>
      </c>
      <c r="J43" s="33">
        <f t="shared" ref="J43" si="14">J32+J42</f>
        <v>560</v>
      </c>
      <c r="K43" s="33"/>
    </row>
    <row r="44" spans="1:11" ht="14.4" x14ac:dyDescent="0.3">
      <c r="A44" s="21">
        <v>2</v>
      </c>
      <c r="B44" s="22">
        <v>2</v>
      </c>
      <c r="C44" s="23" t="s">
        <v>20</v>
      </c>
      <c r="D44" s="5" t="s">
        <v>21</v>
      </c>
      <c r="E44" s="40" t="s">
        <v>63</v>
      </c>
      <c r="F44" s="41">
        <v>150</v>
      </c>
      <c r="G44" s="41">
        <v>7</v>
      </c>
      <c r="H44" s="41">
        <v>4</v>
      </c>
      <c r="I44" s="41">
        <v>60</v>
      </c>
      <c r="J44" s="41">
        <v>267</v>
      </c>
      <c r="K44" s="42">
        <v>399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64</v>
      </c>
      <c r="F46" s="44">
        <v>200</v>
      </c>
      <c r="G46" s="44">
        <v>0</v>
      </c>
      <c r="H46" s="44">
        <v>0</v>
      </c>
      <c r="I46" s="44">
        <v>16</v>
      </c>
      <c r="J46" s="44">
        <v>42</v>
      </c>
      <c r="K46" s="45">
        <v>377</v>
      </c>
    </row>
    <row r="47" spans="1:11" ht="14.4" x14ac:dyDescent="0.3">
      <c r="A47" s="24"/>
      <c r="B47" s="16"/>
      <c r="C47" s="11"/>
      <c r="D47" s="7" t="s">
        <v>23</v>
      </c>
      <c r="E47" s="43" t="s">
        <v>65</v>
      </c>
      <c r="F47" s="44">
        <v>30</v>
      </c>
      <c r="G47" s="44">
        <v>2</v>
      </c>
      <c r="H47" s="44">
        <v>0</v>
      </c>
      <c r="I47" s="44">
        <v>14</v>
      </c>
      <c r="J47" s="44">
        <v>70</v>
      </c>
      <c r="K47" s="45" t="s">
        <v>35</v>
      </c>
    </row>
    <row r="48" spans="1:11" ht="14.4" x14ac:dyDescent="0.3">
      <c r="A48" s="24"/>
      <c r="B48" s="16"/>
      <c r="C48" s="11"/>
      <c r="D48" s="7" t="s">
        <v>24</v>
      </c>
      <c r="E48" s="43" t="s">
        <v>53</v>
      </c>
      <c r="F48" s="44">
        <v>100</v>
      </c>
      <c r="G48" s="44">
        <v>0</v>
      </c>
      <c r="H48" s="44">
        <v>0</v>
      </c>
      <c r="I48" s="44">
        <v>10</v>
      </c>
      <c r="J48" s="44">
        <v>54</v>
      </c>
      <c r="K48" s="45" t="s">
        <v>57</v>
      </c>
    </row>
    <row r="49" spans="1:11" ht="14.4" x14ac:dyDescent="0.3">
      <c r="A49" s="24"/>
      <c r="B49" s="16"/>
      <c r="C49" s="11"/>
      <c r="D49" s="6"/>
      <c r="E49" s="43" t="s">
        <v>66</v>
      </c>
      <c r="F49" s="44">
        <v>20</v>
      </c>
      <c r="G49" s="44">
        <v>0</v>
      </c>
      <c r="H49" s="44">
        <v>7</v>
      </c>
      <c r="I49" s="44">
        <v>0</v>
      </c>
      <c r="J49" s="44">
        <v>132</v>
      </c>
      <c r="K49" s="45">
        <v>14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500</v>
      </c>
      <c r="G51" s="20"/>
      <c r="H51" s="20">
        <f t="shared" ref="H51" si="15">SUM(H44:H50)</f>
        <v>11</v>
      </c>
      <c r="I51" s="20">
        <f t="shared" ref="I51" si="16">SUM(I44:I50)</f>
        <v>100</v>
      </c>
      <c r="J51" s="20">
        <f t="shared" ref="J51" si="17">SUM(J44:J50)</f>
        <v>565</v>
      </c>
      <c r="K51" s="26"/>
    </row>
    <row r="52" spans="1:11" ht="14.4" x14ac:dyDescent="0.3">
      <c r="A52" s="27">
        <f>A44</f>
        <v>2</v>
      </c>
      <c r="B52" s="14">
        <f>B44</f>
        <v>2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8">SUM(G52:G60)</f>
        <v>0</v>
      </c>
      <c r="H61" s="20">
        <f t="shared" ref="H61" si="19">SUM(H52:H60)</f>
        <v>0</v>
      </c>
      <c r="I61" s="20">
        <f t="shared" ref="I61" si="20">SUM(I52:I60)</f>
        <v>0</v>
      </c>
      <c r="J61" s="20">
        <f t="shared" ref="J61" si="21">SUM(J52:J60)</f>
        <v>0</v>
      </c>
      <c r="K61" s="26"/>
    </row>
    <row r="62" spans="1:11" ht="15.75" customHeight="1" thickBot="1" x14ac:dyDescent="0.3">
      <c r="A62" s="30">
        <f>A44</f>
        <v>2</v>
      </c>
      <c r="B62" s="31">
        <f>B44</f>
        <v>2</v>
      </c>
      <c r="C62" s="52" t="s">
        <v>4</v>
      </c>
      <c r="D62" s="53"/>
      <c r="E62" s="32"/>
      <c r="F62" s="33">
        <f>F51+F61</f>
        <v>500</v>
      </c>
      <c r="G62" s="33">
        <f t="shared" ref="G62" si="22">G51+G61</f>
        <v>0</v>
      </c>
      <c r="H62" s="33">
        <f t="shared" ref="H62" si="23">H51+H61</f>
        <v>11</v>
      </c>
      <c r="I62" s="33">
        <f t="shared" ref="I62" si="24">I51+I61</f>
        <v>100</v>
      </c>
      <c r="J62" s="33">
        <f t="shared" ref="J62" si="25">J51+J61</f>
        <v>565</v>
      </c>
      <c r="K62" s="33"/>
    </row>
    <row r="63" spans="1:11" ht="14.4" x14ac:dyDescent="0.3">
      <c r="A63" s="21">
        <v>2</v>
      </c>
      <c r="B63" s="22">
        <v>3</v>
      </c>
      <c r="C63" s="23" t="s">
        <v>20</v>
      </c>
      <c r="D63" s="5" t="s">
        <v>21</v>
      </c>
      <c r="E63" s="40" t="s">
        <v>67</v>
      </c>
      <c r="F63" s="41">
        <v>160</v>
      </c>
      <c r="G63" s="41">
        <v>2</v>
      </c>
      <c r="H63" s="41">
        <v>4</v>
      </c>
      <c r="I63" s="41">
        <v>27</v>
      </c>
      <c r="J63" s="41">
        <v>243</v>
      </c>
      <c r="K63" s="42">
        <v>168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 t="s">
        <v>52</v>
      </c>
      <c r="F66" s="44">
        <v>30</v>
      </c>
      <c r="G66" s="44">
        <v>2</v>
      </c>
      <c r="H66" s="44">
        <v>0</v>
      </c>
      <c r="I66" s="44">
        <v>14</v>
      </c>
      <c r="J66" s="44">
        <v>70</v>
      </c>
      <c r="K66" s="45" t="s">
        <v>70</v>
      </c>
    </row>
    <row r="67" spans="1:11" ht="14.4" x14ac:dyDescent="0.3">
      <c r="A67" s="24"/>
      <c r="B67" s="16"/>
      <c r="C67" s="11"/>
      <c r="D67" s="7" t="s">
        <v>24</v>
      </c>
      <c r="E67" s="43" t="s">
        <v>68</v>
      </c>
      <c r="F67" s="44">
        <v>100</v>
      </c>
      <c r="G67" s="44">
        <v>0</v>
      </c>
      <c r="H67" s="44">
        <v>0</v>
      </c>
      <c r="I67" s="44">
        <v>10</v>
      </c>
      <c r="J67" s="44">
        <v>96</v>
      </c>
      <c r="K67" s="45" t="s">
        <v>57</v>
      </c>
    </row>
    <row r="68" spans="1:11" ht="14.4" x14ac:dyDescent="0.3">
      <c r="A68" s="24"/>
      <c r="B68" s="16"/>
      <c r="C68" s="11"/>
      <c r="D68" s="6"/>
      <c r="E68" s="43" t="s">
        <v>39</v>
      </c>
      <c r="F68" s="44">
        <v>10</v>
      </c>
      <c r="G68" s="44">
        <v>0</v>
      </c>
      <c r="H68" s="44">
        <v>7</v>
      </c>
      <c r="I68" s="44">
        <v>0</v>
      </c>
      <c r="J68" s="44">
        <v>66</v>
      </c>
      <c r="K68" s="45" t="s">
        <v>71</v>
      </c>
    </row>
    <row r="69" spans="1:11" ht="14.4" x14ac:dyDescent="0.3">
      <c r="A69" s="24"/>
      <c r="B69" s="16"/>
      <c r="C69" s="11"/>
      <c r="D69" s="6"/>
      <c r="E69" s="43" t="s">
        <v>69</v>
      </c>
      <c r="F69" s="44">
        <v>200</v>
      </c>
      <c r="G69" s="44">
        <v>1</v>
      </c>
      <c r="H69" s="44">
        <v>0</v>
      </c>
      <c r="I69" s="44">
        <v>22</v>
      </c>
      <c r="J69" s="44">
        <v>85</v>
      </c>
      <c r="K69" s="45">
        <v>389</v>
      </c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6">SUM(G63:G69)</f>
        <v>5</v>
      </c>
      <c r="H70" s="20">
        <f t="shared" ref="H70" si="27">SUM(H63:H69)</f>
        <v>11</v>
      </c>
      <c r="I70" s="20">
        <f t="shared" ref="I70" si="28">SUM(I63:I69)</f>
        <v>73</v>
      </c>
      <c r="J70" s="20">
        <f t="shared" ref="J70" si="29">SUM(J63:J69)</f>
        <v>560</v>
      </c>
      <c r="K70" s="26"/>
    </row>
    <row r="71" spans="1:11" ht="14.4" x14ac:dyDescent="0.3">
      <c r="A71" s="27">
        <f>A63</f>
        <v>2</v>
      </c>
      <c r="B71" s="14">
        <f>B63</f>
        <v>3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0">SUM(G71:G79)</f>
        <v>0</v>
      </c>
      <c r="H80" s="20">
        <f t="shared" ref="H80" si="31">SUM(H71:H79)</f>
        <v>0</v>
      </c>
      <c r="I80" s="20">
        <f t="shared" ref="I80" si="32">SUM(I71:I79)</f>
        <v>0</v>
      </c>
      <c r="J80" s="20">
        <f t="shared" ref="J80" si="33">SUM(J71:J79)</f>
        <v>0</v>
      </c>
      <c r="K80" s="26"/>
    </row>
    <row r="81" spans="1:11" ht="15.75" customHeight="1" thickBot="1" x14ac:dyDescent="0.3">
      <c r="A81" s="30">
        <f>A63</f>
        <v>2</v>
      </c>
      <c r="B81" s="31">
        <f>B63</f>
        <v>3</v>
      </c>
      <c r="C81" s="52" t="s">
        <v>4</v>
      </c>
      <c r="D81" s="53"/>
      <c r="E81" s="32"/>
      <c r="F81" s="33">
        <f>F70+F80</f>
        <v>500</v>
      </c>
      <c r="G81" s="33">
        <f t="shared" ref="G81" si="34">G70+G80</f>
        <v>5</v>
      </c>
      <c r="H81" s="33">
        <f t="shared" ref="H81" si="35">H70+H80</f>
        <v>11</v>
      </c>
      <c r="I81" s="33">
        <f t="shared" ref="I81" si="36">I70+I80</f>
        <v>73</v>
      </c>
      <c r="J81" s="33">
        <f t="shared" ref="J81" si="37">J70+J80</f>
        <v>560</v>
      </c>
      <c r="K81" s="33"/>
    </row>
    <row r="82" spans="1:11" ht="14.4" x14ac:dyDescent="0.3">
      <c r="A82" s="21">
        <v>2</v>
      </c>
      <c r="B82" s="22">
        <v>4</v>
      </c>
      <c r="C82" s="23" t="s">
        <v>20</v>
      </c>
      <c r="D82" s="5" t="s">
        <v>21</v>
      </c>
      <c r="E82" s="40" t="s">
        <v>72</v>
      </c>
      <c r="F82" s="41">
        <v>150</v>
      </c>
      <c r="G82" s="41">
        <v>22</v>
      </c>
      <c r="H82" s="41">
        <v>17</v>
      </c>
      <c r="I82" s="41">
        <v>42</v>
      </c>
      <c r="J82" s="41">
        <v>358</v>
      </c>
      <c r="K82" s="42">
        <v>223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73</v>
      </c>
      <c r="F84" s="44">
        <v>200</v>
      </c>
      <c r="G84" s="44">
        <v>1</v>
      </c>
      <c r="H84" s="44">
        <v>0</v>
      </c>
      <c r="I84" s="44">
        <v>9</v>
      </c>
      <c r="J84" s="44">
        <v>60</v>
      </c>
      <c r="K84" s="45">
        <v>376</v>
      </c>
    </row>
    <row r="85" spans="1:11" ht="14.4" x14ac:dyDescent="0.3">
      <c r="A85" s="24"/>
      <c r="B85" s="16"/>
      <c r="C85" s="11"/>
      <c r="D85" s="7" t="s">
        <v>23</v>
      </c>
      <c r="E85" s="43" t="s">
        <v>52</v>
      </c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 t="s">
        <v>74</v>
      </c>
      <c r="F86" s="44">
        <v>100</v>
      </c>
      <c r="G86" s="44">
        <v>0</v>
      </c>
      <c r="H86" s="44">
        <v>0</v>
      </c>
      <c r="I86" s="44">
        <v>10</v>
      </c>
      <c r="J86" s="44">
        <v>47</v>
      </c>
      <c r="K86" s="45">
        <v>338</v>
      </c>
    </row>
    <row r="87" spans="1:11" ht="14.4" x14ac:dyDescent="0.3">
      <c r="A87" s="24"/>
      <c r="B87" s="16"/>
      <c r="C87" s="11"/>
      <c r="D87" s="6"/>
      <c r="E87" s="43" t="s">
        <v>75</v>
      </c>
      <c r="F87" s="44">
        <v>20</v>
      </c>
      <c r="G87" s="44">
        <v>2</v>
      </c>
      <c r="H87" s="44">
        <v>2</v>
      </c>
      <c r="I87" s="44">
        <v>14</v>
      </c>
      <c r="J87" s="44">
        <v>83</v>
      </c>
      <c r="K87" s="45" t="s">
        <v>35</v>
      </c>
    </row>
    <row r="88" spans="1:11" ht="14.4" x14ac:dyDescent="0.3">
      <c r="A88" s="24"/>
      <c r="B88" s="16"/>
      <c r="C88" s="11"/>
      <c r="D88" s="6"/>
      <c r="E88" s="43" t="s">
        <v>76</v>
      </c>
      <c r="F88" s="44">
        <v>30</v>
      </c>
      <c r="G88" s="44">
        <v>1</v>
      </c>
      <c r="H88" s="44">
        <v>0</v>
      </c>
      <c r="I88" s="44">
        <v>9</v>
      </c>
      <c r="J88" s="44">
        <v>39</v>
      </c>
      <c r="K88" s="45" t="s">
        <v>35</v>
      </c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8">SUM(G82:G88)</f>
        <v>26</v>
      </c>
      <c r="H89" s="20">
        <f t="shared" ref="H89" si="39">SUM(H82:H88)</f>
        <v>19</v>
      </c>
      <c r="I89" s="20">
        <f t="shared" ref="I89" si="40">SUM(I82:I88)</f>
        <v>84</v>
      </c>
      <c r="J89" s="20">
        <f t="shared" ref="J89" si="41">SUM(J82:J88)</f>
        <v>587</v>
      </c>
      <c r="K89" s="26"/>
    </row>
    <row r="90" spans="1:11" ht="14.4" x14ac:dyDescent="0.3">
      <c r="A90" s="27">
        <f>A82</f>
        <v>2</v>
      </c>
      <c r="B90" s="14">
        <f>B82</f>
        <v>4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2">SUM(G90:G98)</f>
        <v>0</v>
      </c>
      <c r="H99" s="20">
        <f t="shared" ref="H99" si="43">SUM(H90:H98)</f>
        <v>0</v>
      </c>
      <c r="I99" s="20">
        <f t="shared" ref="I99" si="44">SUM(I90:I98)</f>
        <v>0</v>
      </c>
      <c r="J99" s="20">
        <f t="shared" ref="J99" si="45">SUM(J90:J98)</f>
        <v>0</v>
      </c>
      <c r="K99" s="26"/>
    </row>
    <row r="100" spans="1:11" ht="15.75" customHeight="1" thickBot="1" x14ac:dyDescent="0.3">
      <c r="A100" s="30">
        <f>A82</f>
        <v>2</v>
      </c>
      <c r="B100" s="31">
        <f>B82</f>
        <v>4</v>
      </c>
      <c r="C100" s="52" t="s">
        <v>4</v>
      </c>
      <c r="D100" s="53"/>
      <c r="E100" s="32"/>
      <c r="F100" s="33">
        <f>F89+F99</f>
        <v>500</v>
      </c>
      <c r="G100" s="33">
        <f t="shared" ref="G100" si="46">G89+G99</f>
        <v>26</v>
      </c>
      <c r="H100" s="33">
        <f t="shared" ref="H100" si="47">H89+H99</f>
        <v>19</v>
      </c>
      <c r="I100" s="33">
        <f t="shared" ref="I100" si="48">I89+I99</f>
        <v>84</v>
      </c>
      <c r="J100" s="33">
        <f t="shared" ref="J100" si="49">J89+J99</f>
        <v>587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0">SUM(G101:G107)</f>
        <v>0</v>
      </c>
      <c r="H108" s="20">
        <f t="shared" si="50"/>
        <v>0</v>
      </c>
      <c r="I108" s="20">
        <f t="shared" si="50"/>
        <v>0</v>
      </c>
      <c r="J108" s="20">
        <f t="shared" si="50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1">SUM(G109:G117)</f>
        <v>0</v>
      </c>
      <c r="H118" s="20">
        <f t="shared" si="51"/>
        <v>0</v>
      </c>
      <c r="I118" s="20">
        <f t="shared" si="51"/>
        <v>0</v>
      </c>
      <c r="J118" s="20">
        <f t="shared" si="51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2">G108+G118</f>
        <v>0</v>
      </c>
      <c r="H119" s="33">
        <f t="shared" ref="H119" si="53">H108+H118</f>
        <v>0</v>
      </c>
      <c r="I119" s="33">
        <f t="shared" ref="I119" si="54">I108+I118</f>
        <v>0</v>
      </c>
      <c r="J119" s="33">
        <f t="shared" ref="J119" si="55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6">SUM(G120:G126)</f>
        <v>0</v>
      </c>
      <c r="H127" s="20">
        <f t="shared" si="56"/>
        <v>0</v>
      </c>
      <c r="I127" s="20">
        <f t="shared" si="56"/>
        <v>0</v>
      </c>
      <c r="J127" s="20">
        <f t="shared" si="56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8">G127+G137</f>
        <v>0</v>
      </c>
      <c r="H138" s="33">
        <f t="shared" ref="H138" si="59">H127+H137</f>
        <v>0</v>
      </c>
      <c r="I138" s="33">
        <f t="shared" ref="I138" si="60">I127+I137</f>
        <v>0</v>
      </c>
      <c r="J138" s="33">
        <f t="shared" ref="J138" si="61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2">SUM(G139:G145)</f>
        <v>0</v>
      </c>
      <c r="H146" s="20">
        <f t="shared" si="62"/>
        <v>0</v>
      </c>
      <c r="I146" s="20">
        <f t="shared" si="62"/>
        <v>0</v>
      </c>
      <c r="J146" s="20">
        <f t="shared" si="62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4">G146+G156</f>
        <v>0</v>
      </c>
      <c r="H157" s="33">
        <f t="shared" ref="H157" si="65">H146+H156</f>
        <v>0</v>
      </c>
      <c r="I157" s="33">
        <f t="shared" ref="I157" si="66">I146+I156</f>
        <v>0</v>
      </c>
      <c r="J157" s="33">
        <f t="shared" ref="J157" si="67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0">G165+G175</f>
        <v>0</v>
      </c>
      <c r="H176" s="33">
        <f t="shared" ref="H176" si="71">H165+H175</f>
        <v>0</v>
      </c>
      <c r="I176" s="33">
        <f t="shared" ref="I176" si="72">I165+I175</f>
        <v>0</v>
      </c>
      <c r="J176" s="33">
        <f t="shared" ref="J176" si="73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36</v>
      </c>
      <c r="F177" s="41">
        <v>170</v>
      </c>
      <c r="G177" s="41">
        <v>6</v>
      </c>
      <c r="H177" s="41">
        <v>6</v>
      </c>
      <c r="I177" s="41">
        <v>44</v>
      </c>
      <c r="J177" s="41">
        <v>220</v>
      </c>
      <c r="K177" s="42">
        <v>403</v>
      </c>
    </row>
    <row r="178" spans="1:11" ht="14.4" x14ac:dyDescent="0.3">
      <c r="A178" s="24"/>
      <c r="B178" s="16"/>
      <c r="C178" s="11"/>
      <c r="D178" s="6" t="s">
        <v>30</v>
      </c>
      <c r="E178" s="43" t="s">
        <v>37</v>
      </c>
      <c r="F178" s="44">
        <v>200</v>
      </c>
      <c r="G178" s="44">
        <v>4.08</v>
      </c>
      <c r="H178" s="44">
        <v>3</v>
      </c>
      <c r="I178" s="44">
        <v>17.579999999999998</v>
      </c>
      <c r="J178" s="44">
        <v>118.6</v>
      </c>
      <c r="K178" s="45">
        <v>382</v>
      </c>
    </row>
    <row r="179" spans="1:11" ht="14.4" x14ac:dyDescent="0.3">
      <c r="A179" s="24"/>
      <c r="B179" s="16"/>
      <c r="C179" s="11"/>
      <c r="D179" s="7" t="s">
        <v>23</v>
      </c>
      <c r="E179" s="43" t="s">
        <v>38</v>
      </c>
      <c r="F179" s="44">
        <v>35</v>
      </c>
      <c r="G179" s="44">
        <v>2.09</v>
      </c>
      <c r="H179" s="44">
        <v>0.33</v>
      </c>
      <c r="I179" s="44">
        <v>13.8</v>
      </c>
      <c r="J179" s="44">
        <v>79</v>
      </c>
      <c r="K179" s="45" t="s">
        <v>35</v>
      </c>
    </row>
    <row r="180" spans="1:11" ht="14.4" x14ac:dyDescent="0.3">
      <c r="A180" s="24"/>
      <c r="B180" s="16"/>
      <c r="C180" s="11"/>
      <c r="D180" s="7"/>
      <c r="E180" s="43" t="s">
        <v>39</v>
      </c>
      <c r="F180" s="44">
        <v>5</v>
      </c>
      <c r="G180" s="44">
        <v>0.1</v>
      </c>
      <c r="H180" s="44">
        <v>7.2</v>
      </c>
      <c r="I180" s="44">
        <v>0.13</v>
      </c>
      <c r="J180" s="44">
        <v>33</v>
      </c>
      <c r="K180" s="45" t="s">
        <v>35</v>
      </c>
    </row>
    <row r="181" spans="1:11" ht="14.4" x14ac:dyDescent="0.3">
      <c r="A181" s="24"/>
      <c r="B181" s="16"/>
      <c r="C181" s="11"/>
      <c r="D181" s="7" t="s">
        <v>40</v>
      </c>
      <c r="E181" s="43" t="s">
        <v>41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4">SUM(G177:G183)</f>
        <v>12.67</v>
      </c>
      <c r="H184" s="20">
        <f t="shared" si="74"/>
        <v>16.830000000000002</v>
      </c>
      <c r="I184" s="20">
        <f t="shared" si="74"/>
        <v>85.809999999999988</v>
      </c>
      <c r="J184" s="20">
        <f t="shared" si="74"/>
        <v>497.6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27</v>
      </c>
      <c r="E185" s="43" t="s">
        <v>44</v>
      </c>
      <c r="F185" s="44">
        <v>250</v>
      </c>
      <c r="G185" s="44">
        <v>1.33</v>
      </c>
      <c r="H185" s="44">
        <v>6.08</v>
      </c>
      <c r="I185" s="44">
        <v>8.52</v>
      </c>
      <c r="J185" s="44">
        <v>94.12</v>
      </c>
      <c r="K185" s="45">
        <v>88</v>
      </c>
    </row>
    <row r="186" spans="1:11" ht="14.4" x14ac:dyDescent="0.3">
      <c r="A186" s="24"/>
      <c r="B186" s="16"/>
      <c r="C186" s="11"/>
      <c r="D186" s="7" t="s">
        <v>28</v>
      </c>
      <c r="E186" s="43" t="s">
        <v>45</v>
      </c>
      <c r="F186" s="44">
        <v>150</v>
      </c>
      <c r="G186" s="44">
        <v>5.0999999999999996</v>
      </c>
      <c r="H186" s="44">
        <v>7.5</v>
      </c>
      <c r="I186" s="44">
        <v>28.5</v>
      </c>
      <c r="J186" s="44">
        <v>201.9</v>
      </c>
      <c r="K186" s="45">
        <v>309</v>
      </c>
    </row>
    <row r="187" spans="1:11" ht="14.4" x14ac:dyDescent="0.3">
      <c r="A187" s="24"/>
      <c r="B187" s="16"/>
      <c r="C187" s="11"/>
      <c r="D187" s="7"/>
      <c r="E187" s="43" t="s">
        <v>42</v>
      </c>
      <c r="F187" s="44">
        <v>100</v>
      </c>
      <c r="G187" s="44">
        <v>8.5</v>
      </c>
      <c r="H187" s="44">
        <v>19.3</v>
      </c>
      <c r="I187" s="44">
        <v>10.9</v>
      </c>
      <c r="J187" s="44">
        <v>253.75</v>
      </c>
      <c r="K187" s="45">
        <v>268</v>
      </c>
    </row>
    <row r="188" spans="1:11" ht="14.4" x14ac:dyDescent="0.3">
      <c r="A188" s="24"/>
      <c r="B188" s="16"/>
      <c r="C188" s="11"/>
      <c r="D188" s="7" t="s">
        <v>26</v>
      </c>
      <c r="E188" s="43" t="s">
        <v>46</v>
      </c>
      <c r="F188" s="44">
        <v>100</v>
      </c>
      <c r="G188" s="44">
        <v>0.8</v>
      </c>
      <c r="H188" s="44">
        <v>0.1</v>
      </c>
      <c r="I188" s="44">
        <v>2.5</v>
      </c>
      <c r="J188" s="44">
        <v>14.1</v>
      </c>
      <c r="K188" s="45">
        <v>71</v>
      </c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7.0000000000000007E-2</v>
      </c>
      <c r="H189" s="44">
        <v>0.04</v>
      </c>
      <c r="I189" s="44">
        <v>23.03</v>
      </c>
      <c r="J189" s="44">
        <v>138</v>
      </c>
      <c r="K189" s="45">
        <v>350</v>
      </c>
    </row>
    <row r="190" spans="1:11" ht="14.4" x14ac:dyDescent="0.3">
      <c r="A190" s="24"/>
      <c r="B190" s="16"/>
      <c r="C190" s="11"/>
      <c r="D190" s="7" t="s">
        <v>43</v>
      </c>
      <c r="E190" s="43" t="s">
        <v>23</v>
      </c>
      <c r="F190" s="44">
        <v>40</v>
      </c>
      <c r="G190" s="44">
        <v>4</v>
      </c>
      <c r="H190" s="44">
        <v>0.5</v>
      </c>
      <c r="I190" s="44">
        <v>30.3</v>
      </c>
      <c r="J190" s="44">
        <v>138</v>
      </c>
      <c r="K190" s="45" t="s">
        <v>35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5">SUM(G185:G193)</f>
        <v>19.8</v>
      </c>
      <c r="H194" s="20">
        <f t="shared" si="75"/>
        <v>33.520000000000003</v>
      </c>
      <c r="I194" s="20">
        <f t="shared" si="75"/>
        <v>103.74999999999999</v>
      </c>
      <c r="J194" s="20">
        <f t="shared" si="75"/>
        <v>839.87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52" t="s">
        <v>4</v>
      </c>
      <c r="D195" s="53"/>
      <c r="E195" s="32"/>
      <c r="F195" s="33">
        <f>F184+F194</f>
        <v>1350</v>
      </c>
      <c r="G195" s="33">
        <f t="shared" ref="G195" si="76">G184+G194</f>
        <v>32.47</v>
      </c>
      <c r="H195" s="33">
        <f t="shared" ref="H195" si="77">H184+H194</f>
        <v>50.350000000000009</v>
      </c>
      <c r="I195" s="33">
        <f t="shared" ref="I195" si="78">I184+I194</f>
        <v>189.55999999999997</v>
      </c>
      <c r="J195" s="33">
        <f t="shared" ref="J195" si="79">J184+J194</f>
        <v>1337.47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642.5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19.344000000000001</v>
      </c>
      <c r="H196" s="35">
        <f t="shared" si="80"/>
        <v>18.535</v>
      </c>
      <c r="I196" s="35">
        <f t="shared" si="80"/>
        <v>105.92666666666666</v>
      </c>
      <c r="J196" s="35">
        <f t="shared" si="80"/>
        <v>692.745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2023-11-15T10:10:47Z</dcterms:modified>
</cp:coreProperties>
</file>